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<sst xmlns="http://schemas.openxmlformats.org/spreadsheetml/2006/main" count="171" uniqueCount="155">
  <si>
    <t>Třída 1 Daňové příjmy dle položek</t>
  </si>
  <si>
    <t>Upravený rozpočet</t>
  </si>
  <si>
    <t>Plnění</t>
  </si>
  <si>
    <t>%</t>
  </si>
  <si>
    <t>Schválený rozpočet</t>
  </si>
  <si>
    <t>1111 - Daň z příjmů FO placená plátci</t>
  </si>
  <si>
    <t>1112 - Daň z příjmů FO placená poplatníky</t>
  </si>
  <si>
    <t>1113 -  Daň z příjmů FO vybíraná srážkou</t>
  </si>
  <si>
    <t>1211 - Daň z přidané hodnoty</t>
  </si>
  <si>
    <t>1121 - Daň z příjmů PO</t>
  </si>
  <si>
    <t>1122 - Daň z příjmů PO za obce</t>
  </si>
  <si>
    <t>1341 - Poplatek ze psů</t>
  </si>
  <si>
    <t>1361 - Správní poplatky</t>
  </si>
  <si>
    <t>1381 - Daň z hazardních her</t>
  </si>
  <si>
    <t xml:space="preserve">1382 - Zrušený odvod z loterií </t>
  </si>
  <si>
    <t>1511 - Daň z nemovitých věcí</t>
  </si>
  <si>
    <t>Třída 2  Nedaňové příjmy dle paragrafů</t>
  </si>
  <si>
    <t>2310 - Pitná voda</t>
  </si>
  <si>
    <t>3612 - Bytové hospodářství</t>
  </si>
  <si>
    <t>3613 - Nebytové hospodářství</t>
  </si>
  <si>
    <t>3639 - Komun. služby a úz.rozvoj j.n.</t>
  </si>
  <si>
    <t>3725 - Využívání a znškodn. komun.odpadů</t>
  </si>
  <si>
    <t>6171 - Činnost místní správy</t>
  </si>
  <si>
    <t>6310 - Obec.příj.a výd.z fin.operací</t>
  </si>
  <si>
    <t>Třída 4 Přijaté transfery dle položek</t>
  </si>
  <si>
    <t>4111 - Neinv.přijaté transf.z VPS SR</t>
  </si>
  <si>
    <t>4112 - Neinv.přij.tran.ze SR - s.d.vzt.</t>
  </si>
  <si>
    <t>4216 - Ost.invest.přij.transf.ze SR</t>
  </si>
  <si>
    <t>Rekapitulace příjmů</t>
  </si>
  <si>
    <t>Třída 1 - daňové příjmy</t>
  </si>
  <si>
    <t>Třída 2 - nedaňové příjmy</t>
  </si>
  <si>
    <t>Třída 4 - přijaté transfery</t>
  </si>
  <si>
    <t>Příjmy celkem</t>
  </si>
  <si>
    <t>Obec Kunčice, IČ: 00268976</t>
  </si>
  <si>
    <t>Kunčice 1, 503 15 Nechanice</t>
  </si>
  <si>
    <t>Obec Kunčice zpracovala v souladu s ustanovením § 17, zákona č. 250/2000 Sb., o rozpočtových pravidlech územních rozpočtů</t>
  </si>
  <si>
    <t>v platném znění závěrečný účet obce.</t>
  </si>
  <si>
    <t>Výdaje</t>
  </si>
  <si>
    <t>Příjmy</t>
  </si>
  <si>
    <t>3419 - Ostatní tělovýchovná činnost</t>
  </si>
  <si>
    <t>3631- Veřejné osvětlení</t>
  </si>
  <si>
    <t>3632 - Pohřebnictví</t>
  </si>
  <si>
    <t>3635 - Územní plánování</t>
  </si>
  <si>
    <t>3639 - Komun.služby a úz.rozvoj</t>
  </si>
  <si>
    <t>2212 - Silnice</t>
  </si>
  <si>
    <t>3314 - Činnosti knihovnické</t>
  </si>
  <si>
    <t>3319 - Ostatní záležitosti kultury</t>
  </si>
  <si>
    <t>3399 - Ostatní zál.kultur.</t>
  </si>
  <si>
    <t>3722 - Sběr a svoz komunálních odpadů</t>
  </si>
  <si>
    <t>3745 - Péče o vzhled obcí a veř. zeleň</t>
  </si>
  <si>
    <t>6112 - Zastupitelstva obcí</t>
  </si>
  <si>
    <t>6320 - Pojištění funkčně nespecifik.</t>
  </si>
  <si>
    <t>6399 - Ostatní finanční operace</t>
  </si>
  <si>
    <t>6402 - Finanční vypořádání min.let</t>
  </si>
  <si>
    <t>Třída 6 - Kapitálové výdaje dle paragrafů</t>
  </si>
  <si>
    <t>Třída 5 - Běžné výdaje dle paragrafů</t>
  </si>
  <si>
    <t>Třída 3 Kapitálové příjmy dle paragrafů</t>
  </si>
  <si>
    <t>Třída 3 - kapitálové příjmy</t>
  </si>
  <si>
    <t>Rekapitulace výdajů</t>
  </si>
  <si>
    <t>Třída 5 - nekapitálové výdaje</t>
  </si>
  <si>
    <t>Třída 6 - kapitálové výdaje</t>
  </si>
  <si>
    <t>Výdaje ceklem</t>
  </si>
  <si>
    <t>Financování</t>
  </si>
  <si>
    <t>Třída 8 - Financování dle položek</t>
  </si>
  <si>
    <t>8124 - Uhrazené splátky dlouh.přij.půjček</t>
  </si>
  <si>
    <t xml:space="preserve">Bankovní účty </t>
  </si>
  <si>
    <t>Česká spořitelna, a.s.</t>
  </si>
  <si>
    <t>Česká národní banka</t>
  </si>
  <si>
    <t>Spořící účt Oberbank</t>
  </si>
  <si>
    <t>Majetek</t>
  </si>
  <si>
    <t>018 - Drobný dlouhodobý nehm.majetek</t>
  </si>
  <si>
    <t>078 - Oprávky k dl.nehm.majetku</t>
  </si>
  <si>
    <t>031 - Pozemky</t>
  </si>
  <si>
    <t>021 - Stavby</t>
  </si>
  <si>
    <t>081 - Oprávky ke stavbám</t>
  </si>
  <si>
    <t>022 - Samostatné movité věci a soub.movit.v.</t>
  </si>
  <si>
    <t>082 - Oprávky k samost.mov.věcem</t>
  </si>
  <si>
    <t>028 - Drobný dlouhodobý hm.majetek</t>
  </si>
  <si>
    <t>088 - Oprávky k DDHM</t>
  </si>
  <si>
    <t>042 - Nedokončený dlouhodobý majetek</t>
  </si>
  <si>
    <t>069 - Ostatní dklouhodobý finanční majetek</t>
  </si>
  <si>
    <t>Stálá aktiva</t>
  </si>
  <si>
    <t>Oběžná aktiva</t>
  </si>
  <si>
    <t>311 - Odběratelé</t>
  </si>
  <si>
    <t>314 - Krátkodobé poskytnuté zálohy</t>
  </si>
  <si>
    <t>315 - Jiné pohledávky z hlavní činnosti</t>
  </si>
  <si>
    <t>388 - Dohadné účty aktivní</t>
  </si>
  <si>
    <t>231 - Základní běžný účet</t>
  </si>
  <si>
    <t>Vlastní kapitál</t>
  </si>
  <si>
    <t>401 - Jmění účetní jednotky</t>
  </si>
  <si>
    <t>403 - Transfery na pořízení dl.majetku</t>
  </si>
  <si>
    <t>406 - Oceňovací rozdíly</t>
  </si>
  <si>
    <t>408 - Opravy předcházejících účetních období</t>
  </si>
  <si>
    <t>432 - výsledek hospodaření minul.účet.období</t>
  </si>
  <si>
    <t>Cizí zdroje</t>
  </si>
  <si>
    <t>472 - Dlouhodobé přijajté záloh.na transfery</t>
  </si>
  <si>
    <t>451 - Dlouhodobé úvěry</t>
  </si>
  <si>
    <t>321 - Dodavatelé</t>
  </si>
  <si>
    <t>324 - Krátkodobé přijaté zálohy</t>
  </si>
  <si>
    <t>331 - Zaměstnanci</t>
  </si>
  <si>
    <t>336 - Sociální zabezpečení</t>
  </si>
  <si>
    <t>337 - Zdravotní pojištění</t>
  </si>
  <si>
    <t>341 - Daň z příjmů</t>
  </si>
  <si>
    <t>342 - Jiné přímé daně</t>
  </si>
  <si>
    <t>374 - Krátkodobé přijaté zálohy na transfery</t>
  </si>
  <si>
    <t>389 - Dohadné účty pasivní</t>
  </si>
  <si>
    <t>Vyúčtování finančních vztahů</t>
  </si>
  <si>
    <t>Poskytnuté transfery dle položek</t>
  </si>
  <si>
    <t>Přijaté transfery dle položek</t>
  </si>
  <si>
    <t>5321 - NI transfer obcím</t>
  </si>
  <si>
    <t>5329 - Ostatní neinvestiční transfery VR</t>
  </si>
  <si>
    <t>V souladu s ustanovením §42 odst. 1, zákona č. 128/2000 Sb., ve znění pozdějších předpisů, starosta obce Kunčice</t>
  </si>
  <si>
    <t xml:space="preserve">Na základě zákona č. 420/2004 Sb., o přezkoumávání hospodaření územně samosprávných celků a dobrovolných </t>
  </si>
  <si>
    <t>Závěr zprávy:</t>
  </si>
  <si>
    <t>zákona č. 420/2004 sb.) Při přezkoumávání hospodaření se neuvádí žádná rizika dle §10 odst. 4 písm.a) zákona č. 420/2004 sb.</t>
  </si>
  <si>
    <t>Byly zjištěny následující ukazatele:</t>
  </si>
  <si>
    <t>a) podíl pohledávek na rozpočtu územního celku</t>
  </si>
  <si>
    <t>b) podíl závazků na rozpočtu územního celku</t>
  </si>
  <si>
    <t>c) podíl zastaveného majetku na celk.maj.úz.celku</t>
  </si>
  <si>
    <t>Přílohy</t>
  </si>
  <si>
    <t>1) Výkaz hodnocení a plnění rozpočtu územních samosprávných celků, regionálních rad a dobrovolných svazků obcí</t>
  </si>
  <si>
    <t>2) Rozvaha</t>
  </si>
  <si>
    <t>3) Výsledovka</t>
  </si>
  <si>
    <t>4) Příloha</t>
  </si>
  <si>
    <t>Zpracovala: Ing. Andrea Hajnová</t>
  </si>
  <si>
    <t xml:space="preserve">Sejmuto: </t>
  </si>
  <si>
    <t>starosta obce</t>
  </si>
  <si>
    <t>6330 - Převody z rozpočtových účtů</t>
  </si>
  <si>
    <t>5519 - Ostatní záležitosti PO</t>
  </si>
  <si>
    <t>6330 - Převody vlastním účtům</t>
  </si>
  <si>
    <t>6409 - Ostatní činnosti j.n.</t>
  </si>
  <si>
    <t>079 - Oprávky k ost.dl.neh.majetku</t>
  </si>
  <si>
    <t>019 - Ostatní dl. nehmotný majetek</t>
  </si>
  <si>
    <t>029 - Ostatní dl.hm.majetek</t>
  </si>
  <si>
    <t>089 - Oprávky k ost.dl.hm.majetku</t>
  </si>
  <si>
    <t>5321 - NI transfer obcím PO</t>
  </si>
  <si>
    <t>1334 - Odvody za odnětí půdy - z.p.f.</t>
  </si>
  <si>
    <t>1344 - Poplatek ze vstupného</t>
  </si>
  <si>
    <t>6409 - Ostatní činnosti</t>
  </si>
  <si>
    <t>5213 - Krizová opatření</t>
  </si>
  <si>
    <t>6115 - Volby do zastup.samos.celků</t>
  </si>
  <si>
    <t>stav k 1.1.2020</t>
  </si>
  <si>
    <t>stav k 31.12.2020</t>
  </si>
  <si>
    <t>AKTIVA CELKEM</t>
  </si>
  <si>
    <t>Výsledek hospodaření běžného účetního období</t>
  </si>
  <si>
    <t>PASIVA CELKEM</t>
  </si>
  <si>
    <t>Zpráva o výsledku přezkoumání hospodaření za rok 2020</t>
  </si>
  <si>
    <t>svazků obcí byla provedena kontrola hospodaření Obce Kunčice ve dnech 29.09.2020 a 26.2.2021.</t>
  </si>
  <si>
    <t>požádal Krajský úřad Královéhradeckého kraje o přezkoumání hospodaření obce za rok 2020.</t>
  </si>
  <si>
    <t>Při přezkoumání hospodaření obce Kunčice za rok 2020 nebyly zjištěny chyby a nedostatky (§ 10 odst. 3 písm.b)</t>
  </si>
  <si>
    <t>5) Zpráva o výsledku přezkoumání hospodaření obce Kunčice za rok 2020</t>
  </si>
  <si>
    <t>Schválil: Květoslav Kvasnička</t>
  </si>
  <si>
    <t>Schválený závěrečný účet obce Kunčice za rok 2020</t>
  </si>
  <si>
    <t>V Kunčicích 12. 4. 2021</t>
  </si>
  <si>
    <t>Vyvěšeno: 12.4.2021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</si>
</sst>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5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164" fontId="25" fillId="0" borderId="10" xfId="0" applyNumberFormat="1" applyFont="1" applyBorder="1" applyAlignment="1">
      <alignment/>
    </xf>
    <xf numFmtId="2" fontId="2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25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4" fontId="23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PageLayoutView="0" workbookViewId="0" topLeftCell="A166">
      <selection activeCell="F184" sqref="F184"/>
    </sheetView>
  </sheetViews>
  <sheetFormatPr defaultColWidth="9.140625" defaultRowHeight="15"/>
  <cols>
    <col min="1" max="1" width="43.8515625" style="0" customWidth="1"/>
    <col min="2" max="2" width="24.00390625" style="0" customWidth="1"/>
    <col min="3" max="3" width="20.140625" style="0" customWidth="1"/>
    <col min="4" max="4" width="15.00390625" style="0" customWidth="1"/>
  </cols>
  <sheetData>
    <row r="1" ht="15">
      <c r="A1" s="6" t="s">
        <v>33</v>
      </c>
    </row>
    <row r="2" ht="15">
      <c r="A2" s="6" t="s">
        <v>34</v>
      </c>
    </row>
    <row r="3" ht="15">
      <c r="A3" s="5"/>
    </row>
    <row r="4" spans="1:2" ht="19.5">
      <c r="A4" s="17" t="s">
        <v>152</v>
      </c>
      <c r="B4" s="16"/>
    </row>
    <row r="6" ht="15">
      <c r="A6" t="s">
        <v>35</v>
      </c>
    </row>
    <row r="7" ht="15">
      <c r="A7" t="s">
        <v>36</v>
      </c>
    </row>
    <row r="9" spans="1:5" ht="15">
      <c r="A9" s="7" t="s">
        <v>38</v>
      </c>
      <c r="B9" s="8"/>
      <c r="C9" s="8"/>
      <c r="D9" s="8"/>
      <c r="E9" s="8"/>
    </row>
    <row r="10" spans="1:5" ht="15">
      <c r="A10" s="9"/>
      <c r="B10" s="9" t="s">
        <v>4</v>
      </c>
      <c r="C10" s="9" t="s">
        <v>1</v>
      </c>
      <c r="D10" s="9" t="s">
        <v>2</v>
      </c>
      <c r="E10" s="9" t="s">
        <v>3</v>
      </c>
    </row>
    <row r="11" spans="1:5" ht="15">
      <c r="A11" s="9" t="s">
        <v>0</v>
      </c>
      <c r="B11" s="10">
        <f>SUM(B12:B24)</f>
        <v>5088000</v>
      </c>
      <c r="C11" s="10">
        <f>SUM(C12:C24)</f>
        <v>5148000</v>
      </c>
      <c r="D11" s="10">
        <f>SUM(D12:D24)</f>
        <v>4980743.08</v>
      </c>
      <c r="E11" s="11"/>
    </row>
    <row r="12" spans="1:5" ht="15">
      <c r="A12" s="8" t="s">
        <v>5</v>
      </c>
      <c r="B12" s="12">
        <v>1200000</v>
      </c>
      <c r="C12" s="12">
        <v>1200000</v>
      </c>
      <c r="D12" s="12">
        <v>1148068.93</v>
      </c>
      <c r="E12" s="13">
        <v>95.7</v>
      </c>
    </row>
    <row r="13" spans="1:5" ht="15">
      <c r="A13" s="8" t="s">
        <v>6</v>
      </c>
      <c r="B13" s="12">
        <v>25000</v>
      </c>
      <c r="C13" s="12">
        <v>21000</v>
      </c>
      <c r="D13" s="12">
        <v>18722.66</v>
      </c>
      <c r="E13" s="13">
        <v>89.2</v>
      </c>
    </row>
    <row r="14" spans="1:5" ht="15">
      <c r="A14" s="8" t="s">
        <v>7</v>
      </c>
      <c r="B14" s="12">
        <v>110000</v>
      </c>
      <c r="C14" s="12">
        <v>115000</v>
      </c>
      <c r="D14" s="12">
        <v>114493.11</v>
      </c>
      <c r="E14" s="13">
        <v>99.6</v>
      </c>
    </row>
    <row r="15" spans="1:5" ht="15">
      <c r="A15" s="8" t="s">
        <v>9</v>
      </c>
      <c r="B15" s="12">
        <v>900000</v>
      </c>
      <c r="C15" s="12">
        <v>900000</v>
      </c>
      <c r="D15" s="12">
        <v>857996.12</v>
      </c>
      <c r="E15" s="13">
        <v>95.3</v>
      </c>
    </row>
    <row r="16" spans="1:5" ht="15">
      <c r="A16" s="8" t="s">
        <v>10</v>
      </c>
      <c r="B16" s="12">
        <v>90000</v>
      </c>
      <c r="C16" s="12">
        <v>90000</v>
      </c>
      <c r="D16" s="12">
        <v>45030</v>
      </c>
      <c r="E16" s="13">
        <v>50</v>
      </c>
    </row>
    <row r="17" spans="1:5" ht="15">
      <c r="A17" s="8" t="s">
        <v>8</v>
      </c>
      <c r="B17" s="12">
        <v>2300000</v>
      </c>
      <c r="C17" s="12">
        <v>2346000</v>
      </c>
      <c r="D17" s="12">
        <v>2345820.25</v>
      </c>
      <c r="E17" s="13">
        <v>100</v>
      </c>
    </row>
    <row r="18" spans="1:5" ht="15">
      <c r="A18" s="8" t="s">
        <v>136</v>
      </c>
      <c r="B18" s="12">
        <v>0</v>
      </c>
      <c r="C18" s="12">
        <v>2000</v>
      </c>
      <c r="D18" s="12">
        <v>1644.3</v>
      </c>
      <c r="E18" s="13">
        <v>82.2</v>
      </c>
    </row>
    <row r="19" spans="1:5" ht="15">
      <c r="A19" s="8" t="s">
        <v>11</v>
      </c>
      <c r="B19" s="12">
        <v>5000</v>
      </c>
      <c r="C19" s="12">
        <v>5000</v>
      </c>
      <c r="D19" s="12">
        <v>4025</v>
      </c>
      <c r="E19" s="13">
        <v>80.5</v>
      </c>
    </row>
    <row r="20" spans="1:5" ht="15">
      <c r="A20" s="8" t="s">
        <v>137</v>
      </c>
      <c r="B20" s="12">
        <v>0</v>
      </c>
      <c r="C20" s="12">
        <v>3000</v>
      </c>
      <c r="D20" s="12">
        <v>3000</v>
      </c>
      <c r="E20" s="13">
        <v>100</v>
      </c>
    </row>
    <row r="21" spans="1:5" ht="15">
      <c r="A21" s="8" t="s">
        <v>12</v>
      </c>
      <c r="B21" s="12">
        <v>2000</v>
      </c>
      <c r="C21" s="12">
        <v>2000</v>
      </c>
      <c r="D21" s="12">
        <v>900</v>
      </c>
      <c r="E21" s="13">
        <v>45</v>
      </c>
    </row>
    <row r="22" spans="1:5" ht="15">
      <c r="A22" s="8" t="s">
        <v>13</v>
      </c>
      <c r="B22" s="12">
        <v>26000</v>
      </c>
      <c r="C22" s="12">
        <v>33000</v>
      </c>
      <c r="D22" s="12">
        <v>32467.89</v>
      </c>
      <c r="E22" s="13">
        <v>98.4</v>
      </c>
    </row>
    <row r="23" spans="1:5" ht="15">
      <c r="A23" s="8" t="s">
        <v>14</v>
      </c>
      <c r="B23" s="12">
        <v>0</v>
      </c>
      <c r="C23" s="12">
        <v>1000</v>
      </c>
      <c r="D23" s="12">
        <v>8.61</v>
      </c>
      <c r="E23" s="13">
        <v>0.9</v>
      </c>
    </row>
    <row r="24" spans="1:5" ht="15">
      <c r="A24" s="8" t="s">
        <v>15</v>
      </c>
      <c r="B24" s="12">
        <v>430000</v>
      </c>
      <c r="C24" s="12">
        <v>430000</v>
      </c>
      <c r="D24" s="12">
        <v>408566.21</v>
      </c>
      <c r="E24" s="13">
        <v>95</v>
      </c>
    </row>
    <row r="25" spans="1:5" ht="15">
      <c r="A25" s="8"/>
      <c r="B25" s="8"/>
      <c r="C25" s="8"/>
      <c r="D25" s="8"/>
      <c r="E25" s="8"/>
    </row>
    <row r="26" spans="1:5" ht="15">
      <c r="A26" s="9" t="s">
        <v>16</v>
      </c>
      <c r="B26" s="10">
        <f>SUM(B27:B34)</f>
        <v>426000</v>
      </c>
      <c r="C26" s="10">
        <f>SUM(C27:C35)</f>
        <v>1041000</v>
      </c>
      <c r="D26" s="10">
        <f>SUM(D27:D35)</f>
        <v>1011341.21</v>
      </c>
      <c r="E26" s="9"/>
    </row>
    <row r="27" spans="1:5" ht="15">
      <c r="A27" s="8" t="s">
        <v>17</v>
      </c>
      <c r="B27" s="12">
        <v>10000</v>
      </c>
      <c r="C27" s="12">
        <v>12000</v>
      </c>
      <c r="D27" s="12">
        <v>11878</v>
      </c>
      <c r="E27" s="13">
        <v>99</v>
      </c>
    </row>
    <row r="28" spans="1:5" ht="15">
      <c r="A28" s="8" t="s">
        <v>18</v>
      </c>
      <c r="B28" s="12">
        <v>182000</v>
      </c>
      <c r="C28" s="12">
        <v>183000</v>
      </c>
      <c r="D28" s="12">
        <v>182584</v>
      </c>
      <c r="E28" s="13">
        <v>99.8</v>
      </c>
    </row>
    <row r="29" spans="1:5" ht="15">
      <c r="A29" s="8" t="s">
        <v>19</v>
      </c>
      <c r="B29" s="12">
        <v>25000</v>
      </c>
      <c r="C29" s="12">
        <v>26000</v>
      </c>
      <c r="D29" s="12">
        <v>25600</v>
      </c>
      <c r="E29" s="13">
        <v>98.5</v>
      </c>
    </row>
    <row r="30" spans="1:5" ht="15">
      <c r="A30" s="8" t="s">
        <v>20</v>
      </c>
      <c r="B30" s="12">
        <v>110000</v>
      </c>
      <c r="C30" s="12">
        <v>110000</v>
      </c>
      <c r="D30" s="12">
        <v>106635</v>
      </c>
      <c r="E30" s="13">
        <v>96.9</v>
      </c>
    </row>
    <row r="31" spans="1:5" ht="15">
      <c r="A31" s="8" t="s">
        <v>21</v>
      </c>
      <c r="B31" s="12">
        <v>45000</v>
      </c>
      <c r="C31" s="12">
        <v>51000</v>
      </c>
      <c r="D31" s="12">
        <v>50345</v>
      </c>
      <c r="E31" s="13">
        <v>98.7</v>
      </c>
    </row>
    <row r="32" spans="1:5" ht="15">
      <c r="A32" s="8" t="s">
        <v>22</v>
      </c>
      <c r="B32" s="12">
        <v>53000</v>
      </c>
      <c r="C32" s="12">
        <v>61000</v>
      </c>
      <c r="D32" s="12">
        <v>37095</v>
      </c>
      <c r="E32" s="13">
        <v>60.81</v>
      </c>
    </row>
    <row r="33" spans="1:5" ht="15">
      <c r="A33" s="8" t="s">
        <v>23</v>
      </c>
      <c r="B33" s="12">
        <v>1000</v>
      </c>
      <c r="C33" s="12">
        <v>1000</v>
      </c>
      <c r="D33" s="12">
        <v>861.21</v>
      </c>
      <c r="E33" s="13">
        <v>86.1</v>
      </c>
    </row>
    <row r="34" spans="1:5" ht="15">
      <c r="A34" s="8" t="s">
        <v>127</v>
      </c>
      <c r="B34" s="12">
        <v>0</v>
      </c>
      <c r="C34" s="12">
        <v>580000</v>
      </c>
      <c r="D34" s="12">
        <v>580000</v>
      </c>
      <c r="E34" s="13">
        <v>100</v>
      </c>
    </row>
    <row r="35" spans="1:5" ht="15">
      <c r="A35" s="8" t="s">
        <v>138</v>
      </c>
      <c r="B35" s="12">
        <v>0</v>
      </c>
      <c r="C35" s="12">
        <v>17000</v>
      </c>
      <c r="D35" s="12">
        <v>16343</v>
      </c>
      <c r="E35" s="13">
        <v>96.1</v>
      </c>
    </row>
    <row r="36" spans="1:5" ht="15">
      <c r="A36" s="9" t="s">
        <v>56</v>
      </c>
      <c r="B36" s="10">
        <f>SUM(B37)</f>
        <v>0</v>
      </c>
      <c r="C36" s="10">
        <f>SUM(C37)</f>
        <v>104000</v>
      </c>
      <c r="D36" s="10">
        <f>SUM(D37)</f>
        <v>103507</v>
      </c>
      <c r="E36" s="11"/>
    </row>
    <row r="37" spans="1:5" ht="15">
      <c r="A37" s="8" t="s">
        <v>22</v>
      </c>
      <c r="B37" s="12">
        <v>0</v>
      </c>
      <c r="C37" s="12">
        <v>104000</v>
      </c>
      <c r="D37" s="12">
        <v>103507</v>
      </c>
      <c r="E37" s="13">
        <v>99.53</v>
      </c>
    </row>
    <row r="38" spans="1:5" ht="15">
      <c r="A38" s="8"/>
      <c r="B38" s="8"/>
      <c r="C38" s="8"/>
      <c r="D38" s="8"/>
      <c r="E38" s="8"/>
    </row>
    <row r="39" spans="1:5" ht="15">
      <c r="A39" s="9" t="s">
        <v>24</v>
      </c>
      <c r="B39" s="14">
        <f>SUM(B40:B42)</f>
        <v>81200</v>
      </c>
      <c r="C39" s="14">
        <f>SUM(C40:C42)</f>
        <v>603200</v>
      </c>
      <c r="D39" s="14">
        <f>SUM(D40:D42)</f>
        <v>603200</v>
      </c>
      <c r="E39" s="9"/>
    </row>
    <row r="40" spans="1:5" ht="15">
      <c r="A40" s="8" t="s">
        <v>25</v>
      </c>
      <c r="B40" s="15">
        <v>0</v>
      </c>
      <c r="C40" s="15">
        <v>522000</v>
      </c>
      <c r="D40" s="15">
        <v>522000</v>
      </c>
      <c r="E40" s="13">
        <v>100</v>
      </c>
    </row>
    <row r="41" spans="1:5" ht="15">
      <c r="A41" s="8" t="s">
        <v>26</v>
      </c>
      <c r="B41" s="15">
        <v>81200</v>
      </c>
      <c r="C41" s="15">
        <v>81200</v>
      </c>
      <c r="D41" s="15">
        <v>81200</v>
      </c>
      <c r="E41" s="13">
        <v>100</v>
      </c>
    </row>
    <row r="42" spans="1:5" ht="15">
      <c r="A42" s="8"/>
      <c r="B42" s="15"/>
      <c r="C42" s="15"/>
      <c r="D42" s="15"/>
      <c r="E42" s="13"/>
    </row>
    <row r="43" spans="1:5" ht="15">
      <c r="A43" s="8"/>
      <c r="B43" s="8"/>
      <c r="C43" s="8"/>
      <c r="D43" s="8"/>
      <c r="E43" s="8"/>
    </row>
    <row r="44" spans="1:5" ht="15">
      <c r="A44" s="8"/>
      <c r="B44" s="8"/>
      <c r="C44" s="8"/>
      <c r="D44" s="8"/>
      <c r="E44" s="8"/>
    </row>
    <row r="45" spans="1:5" ht="15">
      <c r="A45" s="9" t="s">
        <v>28</v>
      </c>
      <c r="B45" s="8"/>
      <c r="C45" s="8"/>
      <c r="D45" s="8"/>
      <c r="E45" s="8"/>
    </row>
    <row r="46" spans="1:5" ht="15">
      <c r="A46" s="8" t="s">
        <v>29</v>
      </c>
      <c r="B46" s="12">
        <f>B11</f>
        <v>5088000</v>
      </c>
      <c r="C46" s="12">
        <f>C11</f>
        <v>5148000</v>
      </c>
      <c r="D46" s="12">
        <f>D11</f>
        <v>4980743.08</v>
      </c>
      <c r="E46" s="8"/>
    </row>
    <row r="47" spans="1:5" ht="15">
      <c r="A47" s="8" t="s">
        <v>30</v>
      </c>
      <c r="B47" s="12">
        <f>B26</f>
        <v>426000</v>
      </c>
      <c r="C47" s="12">
        <f>C26</f>
        <v>1041000</v>
      </c>
      <c r="D47" s="12">
        <f>D26</f>
        <v>1011341.21</v>
      </c>
      <c r="E47" s="8"/>
    </row>
    <row r="48" spans="1:5" ht="15">
      <c r="A48" s="8" t="s">
        <v>57</v>
      </c>
      <c r="B48" s="12">
        <f>B36</f>
        <v>0</v>
      </c>
      <c r="C48" s="12">
        <f>C36</f>
        <v>104000</v>
      </c>
      <c r="D48" s="12">
        <f>D36</f>
        <v>103507</v>
      </c>
      <c r="E48" s="8"/>
    </row>
    <row r="49" spans="1:5" ht="15">
      <c r="A49" s="8" t="s">
        <v>31</v>
      </c>
      <c r="B49" s="15">
        <f>B39</f>
        <v>81200</v>
      </c>
      <c r="C49" s="15">
        <f>C39</f>
        <v>603200</v>
      </c>
      <c r="D49" s="15">
        <f>D39</f>
        <v>603200</v>
      </c>
      <c r="E49" s="8"/>
    </row>
    <row r="50" spans="1:5" ht="15">
      <c r="A50" s="9" t="s">
        <v>32</v>
      </c>
      <c r="B50" s="10">
        <f>SUM(B46:B49)</f>
        <v>5595200</v>
      </c>
      <c r="C50" s="10">
        <f>SUM(C46:C49)</f>
        <v>6896200</v>
      </c>
      <c r="D50" s="10">
        <f>SUM(D46:D49)</f>
        <v>6698791.29</v>
      </c>
      <c r="E50" s="8">
        <v>97.1</v>
      </c>
    </row>
    <row r="51" spans="1:5" ht="15">
      <c r="A51" s="8"/>
      <c r="B51" s="8"/>
      <c r="C51" s="8"/>
      <c r="D51" s="8"/>
      <c r="E51" s="8"/>
    </row>
    <row r="52" spans="1:5" ht="15">
      <c r="A52" s="7" t="s">
        <v>37</v>
      </c>
      <c r="B52" s="8"/>
      <c r="C52" s="8"/>
      <c r="D52" s="8"/>
      <c r="E52" s="8"/>
    </row>
    <row r="53" spans="1:5" ht="15">
      <c r="A53" s="8"/>
      <c r="B53" s="9" t="s">
        <v>4</v>
      </c>
      <c r="C53" s="9" t="s">
        <v>1</v>
      </c>
      <c r="D53" s="9" t="s">
        <v>2</v>
      </c>
      <c r="E53" s="9" t="s">
        <v>3</v>
      </c>
    </row>
    <row r="54" spans="1:5" ht="15">
      <c r="A54" s="9" t="s">
        <v>55</v>
      </c>
      <c r="B54" s="14">
        <f>SUM(B55:B79)</f>
        <v>3477000</v>
      </c>
      <c r="C54" s="14">
        <f>SUM(C55:C79)</f>
        <v>4302000</v>
      </c>
      <c r="D54" s="14">
        <f>SUM(D55:D79)</f>
        <v>3790479.2399999998</v>
      </c>
      <c r="E54" s="8"/>
    </row>
    <row r="55" spans="1:5" ht="15">
      <c r="A55" s="8" t="s">
        <v>44</v>
      </c>
      <c r="B55" s="15">
        <v>20000</v>
      </c>
      <c r="C55" s="15">
        <v>20000</v>
      </c>
      <c r="D55" s="15">
        <v>17170</v>
      </c>
      <c r="E55" s="15">
        <v>85.9</v>
      </c>
    </row>
    <row r="56" spans="1:5" ht="15">
      <c r="A56" s="8" t="s">
        <v>17</v>
      </c>
      <c r="B56" s="15">
        <v>50000</v>
      </c>
      <c r="C56" s="15">
        <v>39000</v>
      </c>
      <c r="D56" s="15">
        <v>2263</v>
      </c>
      <c r="E56" s="15">
        <v>5.8</v>
      </c>
    </row>
    <row r="57" spans="1:5" ht="15">
      <c r="A57" s="8" t="s">
        <v>45</v>
      </c>
      <c r="B57" s="15">
        <v>5000</v>
      </c>
      <c r="C57" s="15">
        <v>5000</v>
      </c>
      <c r="D57" s="15">
        <v>4500</v>
      </c>
      <c r="E57" s="15">
        <v>90</v>
      </c>
    </row>
    <row r="58" spans="1:5" ht="15">
      <c r="A58" s="8" t="s">
        <v>46</v>
      </c>
      <c r="B58" s="15">
        <v>2000</v>
      </c>
      <c r="C58" s="15">
        <v>2000</v>
      </c>
      <c r="D58" s="15">
        <v>2000</v>
      </c>
      <c r="E58" s="15">
        <v>100</v>
      </c>
    </row>
    <row r="59" spans="1:5" ht="15">
      <c r="A59" s="8" t="s">
        <v>47</v>
      </c>
      <c r="B59" s="15">
        <v>15000</v>
      </c>
      <c r="C59" s="15">
        <v>15000</v>
      </c>
      <c r="D59" s="15">
        <v>13888</v>
      </c>
      <c r="E59" s="15">
        <v>92.6</v>
      </c>
    </row>
    <row r="60" spans="1:5" ht="15">
      <c r="A60" s="8" t="s">
        <v>39</v>
      </c>
      <c r="B60" s="15">
        <v>215000</v>
      </c>
      <c r="C60" s="15">
        <v>226000</v>
      </c>
      <c r="D60" s="15">
        <v>195852.33</v>
      </c>
      <c r="E60" s="15">
        <v>86.66</v>
      </c>
    </row>
    <row r="61" spans="1:5" ht="15">
      <c r="A61" s="8" t="s">
        <v>18</v>
      </c>
      <c r="B61" s="15">
        <v>20000</v>
      </c>
      <c r="C61" s="15">
        <v>20000</v>
      </c>
      <c r="D61" s="15">
        <v>0</v>
      </c>
      <c r="E61" s="15">
        <v>0</v>
      </c>
    </row>
    <row r="62" spans="1:5" ht="15">
      <c r="A62" s="8" t="s">
        <v>19</v>
      </c>
      <c r="B62" s="15">
        <v>160000</v>
      </c>
      <c r="C62" s="15">
        <v>188000</v>
      </c>
      <c r="D62" s="15">
        <v>162752.6</v>
      </c>
      <c r="E62" s="15">
        <v>86.6</v>
      </c>
    </row>
    <row r="63" spans="1:5" ht="15">
      <c r="A63" s="8" t="s">
        <v>40</v>
      </c>
      <c r="B63" s="15">
        <v>105000</v>
      </c>
      <c r="C63" s="15">
        <v>105000</v>
      </c>
      <c r="D63" s="15">
        <v>102217.66</v>
      </c>
      <c r="E63" s="15">
        <v>97.4</v>
      </c>
    </row>
    <row r="64" spans="1:5" ht="15">
      <c r="A64" s="8" t="s">
        <v>41</v>
      </c>
      <c r="B64" s="15">
        <v>102000</v>
      </c>
      <c r="C64" s="15">
        <v>102000</v>
      </c>
      <c r="D64" s="15">
        <v>2904</v>
      </c>
      <c r="E64" s="15">
        <v>2.8</v>
      </c>
    </row>
    <row r="65" spans="1:5" ht="15">
      <c r="A65" s="8" t="s">
        <v>42</v>
      </c>
      <c r="B65" s="15">
        <v>6000</v>
      </c>
      <c r="C65" s="15">
        <v>6000</v>
      </c>
      <c r="D65" s="15">
        <v>0</v>
      </c>
      <c r="E65" s="15">
        <v>0</v>
      </c>
    </row>
    <row r="66" spans="1:5" ht="15">
      <c r="A66" s="8" t="s">
        <v>43</v>
      </c>
      <c r="B66" s="15">
        <v>17000</v>
      </c>
      <c r="C66" s="15">
        <v>17000</v>
      </c>
      <c r="D66" s="15">
        <v>16110</v>
      </c>
      <c r="E66" s="15">
        <v>94.8</v>
      </c>
    </row>
    <row r="67" spans="1:5" ht="15">
      <c r="A67" s="8" t="s">
        <v>48</v>
      </c>
      <c r="B67" s="15">
        <v>120000</v>
      </c>
      <c r="C67" s="15">
        <v>124000</v>
      </c>
      <c r="D67" s="15">
        <v>123474.28</v>
      </c>
      <c r="E67" s="15">
        <v>99.6</v>
      </c>
    </row>
    <row r="68" spans="1:5" ht="15">
      <c r="A68" s="8" t="s">
        <v>49</v>
      </c>
      <c r="B68" s="15">
        <v>110000</v>
      </c>
      <c r="C68" s="15">
        <v>160000</v>
      </c>
      <c r="D68" s="15">
        <v>134296.12</v>
      </c>
      <c r="E68" s="15">
        <v>83.94</v>
      </c>
    </row>
    <row r="69" spans="1:5" ht="15">
      <c r="A69" s="8" t="s">
        <v>50</v>
      </c>
      <c r="B69" s="15">
        <v>662000</v>
      </c>
      <c r="C69" s="15">
        <v>779000</v>
      </c>
      <c r="D69" s="15">
        <v>775870</v>
      </c>
      <c r="E69" s="15">
        <v>99.6</v>
      </c>
    </row>
    <row r="70" spans="1:5" ht="15">
      <c r="A70" s="8" t="s">
        <v>140</v>
      </c>
      <c r="B70" s="15">
        <v>0</v>
      </c>
      <c r="C70" s="15">
        <v>47000</v>
      </c>
      <c r="D70" s="15">
        <v>34349.66</v>
      </c>
      <c r="E70" s="15">
        <v>73.1</v>
      </c>
    </row>
    <row r="71" spans="1:5" ht="15">
      <c r="A71" s="18" t="s">
        <v>22</v>
      </c>
      <c r="B71" s="19">
        <v>1612000</v>
      </c>
      <c r="C71" s="19">
        <v>1602000</v>
      </c>
      <c r="D71" s="19">
        <v>1482305.86</v>
      </c>
      <c r="E71" s="19">
        <v>92.53</v>
      </c>
    </row>
    <row r="72" spans="1:5" ht="15">
      <c r="A72" s="8" t="s">
        <v>23</v>
      </c>
      <c r="B72" s="15">
        <v>90000</v>
      </c>
      <c r="C72" s="15">
        <v>91000</v>
      </c>
      <c r="D72" s="15">
        <v>46784.73</v>
      </c>
      <c r="E72" s="15">
        <v>51.4</v>
      </c>
    </row>
    <row r="73" spans="1:5" ht="15">
      <c r="A73" s="8" t="s">
        <v>51</v>
      </c>
      <c r="B73" s="15">
        <v>40000</v>
      </c>
      <c r="C73" s="15">
        <v>43000</v>
      </c>
      <c r="D73" s="15">
        <v>42784</v>
      </c>
      <c r="E73" s="15">
        <v>99.5</v>
      </c>
    </row>
    <row r="74" spans="1:5" ht="15">
      <c r="A74" s="8" t="s">
        <v>129</v>
      </c>
      <c r="B74" s="15">
        <v>0</v>
      </c>
      <c r="C74" s="15">
        <v>580000</v>
      </c>
      <c r="D74" s="15">
        <v>580000</v>
      </c>
      <c r="E74" s="15">
        <v>100</v>
      </c>
    </row>
    <row r="75" spans="1:5" ht="15">
      <c r="A75" s="8" t="s">
        <v>52</v>
      </c>
      <c r="B75" s="15">
        <v>90000</v>
      </c>
      <c r="C75" s="15">
        <v>90000</v>
      </c>
      <c r="D75" s="15">
        <v>45030</v>
      </c>
      <c r="E75" s="15">
        <v>50</v>
      </c>
    </row>
    <row r="76" spans="1:5" ht="15">
      <c r="A76" s="8" t="s">
        <v>53</v>
      </c>
      <c r="B76" s="15">
        <v>6000</v>
      </c>
      <c r="C76" s="15">
        <v>6000</v>
      </c>
      <c r="D76" s="15">
        <v>5927</v>
      </c>
      <c r="E76" s="15">
        <v>98.8</v>
      </c>
    </row>
    <row r="77" spans="1:5" ht="15">
      <c r="A77" s="8" t="s">
        <v>130</v>
      </c>
      <c r="B77" s="15">
        <v>0</v>
      </c>
      <c r="C77" s="15">
        <v>5000</v>
      </c>
      <c r="D77" s="15">
        <v>0</v>
      </c>
      <c r="E77" s="15">
        <v>0</v>
      </c>
    </row>
    <row r="78" spans="1:5" ht="15">
      <c r="A78" s="8" t="s">
        <v>139</v>
      </c>
      <c r="B78" s="15">
        <v>10000</v>
      </c>
      <c r="C78" s="15">
        <v>10000</v>
      </c>
      <c r="D78" s="15">
        <v>0</v>
      </c>
      <c r="E78" s="15">
        <v>0</v>
      </c>
    </row>
    <row r="79" spans="1:5" ht="15">
      <c r="A79" s="8" t="s">
        <v>128</v>
      </c>
      <c r="B79" s="15">
        <v>20000</v>
      </c>
      <c r="C79" s="15">
        <v>20000</v>
      </c>
      <c r="D79" s="15">
        <v>0</v>
      </c>
      <c r="E79" s="15">
        <v>0</v>
      </c>
    </row>
    <row r="80" spans="1:5" ht="15">
      <c r="A80" s="9" t="s">
        <v>54</v>
      </c>
      <c r="B80" s="14">
        <f>SUM(B81:B84)</f>
        <v>1050000</v>
      </c>
      <c r="C80" s="14">
        <f>SUM(C81:C84)</f>
        <v>1132000</v>
      </c>
      <c r="D80" s="14">
        <f>SUM(D81:D84)</f>
        <v>576411</v>
      </c>
      <c r="E80" s="14"/>
    </row>
    <row r="81" spans="1:5" ht="15">
      <c r="A81" s="8" t="s">
        <v>39</v>
      </c>
      <c r="B81" s="15">
        <v>250000</v>
      </c>
      <c r="C81" s="15">
        <v>200000</v>
      </c>
      <c r="D81" s="15">
        <v>45100</v>
      </c>
      <c r="E81" s="15">
        <v>22.6</v>
      </c>
    </row>
    <row r="82" spans="1:5" ht="15">
      <c r="A82" s="8" t="s">
        <v>19</v>
      </c>
      <c r="B82" s="15">
        <v>400000</v>
      </c>
      <c r="C82" s="15">
        <v>0</v>
      </c>
      <c r="D82" s="15">
        <v>0</v>
      </c>
      <c r="E82" s="15">
        <v>0</v>
      </c>
    </row>
    <row r="83" spans="1:5" ht="15">
      <c r="A83" s="8" t="s">
        <v>49</v>
      </c>
      <c r="B83" s="15">
        <v>0</v>
      </c>
      <c r="C83" s="15">
        <v>472000</v>
      </c>
      <c r="D83" s="15">
        <v>471900</v>
      </c>
      <c r="E83" s="15">
        <v>100</v>
      </c>
    </row>
    <row r="84" spans="1:5" ht="15">
      <c r="A84" s="8" t="s">
        <v>22</v>
      </c>
      <c r="B84" s="15">
        <v>400000</v>
      </c>
      <c r="C84" s="15">
        <v>460000</v>
      </c>
      <c r="D84" s="15">
        <v>59411</v>
      </c>
      <c r="E84" s="15">
        <v>12.92</v>
      </c>
    </row>
    <row r="85" spans="1:5" ht="15">
      <c r="A85" s="8"/>
      <c r="B85" s="15"/>
      <c r="C85" s="15"/>
      <c r="D85" s="15"/>
      <c r="E85" s="15"/>
    </row>
    <row r="86" spans="1:5" ht="15">
      <c r="A86" s="7" t="s">
        <v>58</v>
      </c>
      <c r="B86" s="15"/>
      <c r="C86" s="15"/>
      <c r="D86" s="15"/>
      <c r="E86" s="15"/>
    </row>
    <row r="87" spans="1:5" ht="15">
      <c r="A87" s="8" t="s">
        <v>59</v>
      </c>
      <c r="B87" s="15">
        <f>B54</f>
        <v>3477000</v>
      </c>
      <c r="C87" s="15">
        <f>C54</f>
        <v>4302000</v>
      </c>
      <c r="D87" s="15">
        <f>D54</f>
        <v>3790479.2399999998</v>
      </c>
      <c r="E87" s="15"/>
    </row>
    <row r="88" spans="1:5" ht="15">
      <c r="A88" s="8" t="s">
        <v>60</v>
      </c>
      <c r="B88" s="15">
        <f>B80</f>
        <v>1050000</v>
      </c>
      <c r="C88" s="15">
        <f>C80</f>
        <v>1132000</v>
      </c>
      <c r="D88" s="15">
        <f>D80</f>
        <v>576411</v>
      </c>
      <c r="E88" s="15"/>
    </row>
    <row r="89" spans="1:5" ht="15">
      <c r="A89" s="9" t="s">
        <v>61</v>
      </c>
      <c r="B89" s="23">
        <f>SUM(B87:B88)</f>
        <v>4527000</v>
      </c>
      <c r="C89" s="23">
        <f>SUM(C87:C88)</f>
        <v>5434000</v>
      </c>
      <c r="D89" s="23">
        <f>SUM(D87:D88)</f>
        <v>4366890.24</v>
      </c>
      <c r="E89" s="23">
        <v>80.4</v>
      </c>
    </row>
    <row r="90" spans="1:5" ht="15">
      <c r="A90" s="9"/>
      <c r="B90" s="14"/>
      <c r="C90" s="14"/>
      <c r="D90" s="14"/>
      <c r="E90" s="14"/>
    </row>
    <row r="91" spans="1:5" ht="15">
      <c r="A91" s="8"/>
      <c r="B91" s="15"/>
      <c r="C91" s="15"/>
      <c r="D91" s="15"/>
      <c r="E91" s="15"/>
    </row>
    <row r="92" spans="1:5" ht="15">
      <c r="A92" s="7" t="s">
        <v>62</v>
      </c>
      <c r="B92" s="14"/>
      <c r="C92" s="14"/>
      <c r="D92" s="14"/>
      <c r="E92" s="14"/>
    </row>
    <row r="93" spans="1:5" ht="15">
      <c r="A93" s="9" t="s">
        <v>63</v>
      </c>
      <c r="B93" s="14">
        <f>SUM(B94:B94)</f>
        <v>-834000</v>
      </c>
      <c r="C93" s="14">
        <f>SUM(C94:C94)</f>
        <v>-834000</v>
      </c>
      <c r="D93" s="14">
        <f>SUM(D94:D94)</f>
        <v>-834000</v>
      </c>
      <c r="E93" s="14"/>
    </row>
    <row r="94" spans="1:5" ht="15">
      <c r="A94" s="8" t="s">
        <v>64</v>
      </c>
      <c r="B94" s="15">
        <v>-834000</v>
      </c>
      <c r="C94" s="15">
        <v>-834000</v>
      </c>
      <c r="D94" s="15">
        <v>-834000</v>
      </c>
      <c r="E94" s="15">
        <v>100</v>
      </c>
    </row>
    <row r="95" spans="1:5" ht="15">
      <c r="A95" s="8"/>
      <c r="B95" s="15"/>
      <c r="C95" s="15"/>
      <c r="D95" s="15"/>
      <c r="E95" s="15"/>
    </row>
    <row r="96" spans="2:5" ht="15">
      <c r="B96" s="2"/>
      <c r="C96" s="2"/>
      <c r="D96" s="2"/>
      <c r="E96" s="2"/>
    </row>
    <row r="97" spans="1:5" ht="15">
      <c r="A97" s="7" t="s">
        <v>65</v>
      </c>
      <c r="B97" s="14"/>
      <c r="C97" s="14"/>
      <c r="D97" s="2"/>
      <c r="E97" s="2"/>
    </row>
    <row r="98" spans="1:5" ht="15">
      <c r="A98" s="9"/>
      <c r="B98" s="14" t="s">
        <v>141</v>
      </c>
      <c r="C98" s="14" t="s">
        <v>142</v>
      </c>
      <c r="D98" s="2"/>
      <c r="E98" s="2"/>
    </row>
    <row r="99" spans="1:5" ht="15">
      <c r="A99" s="8" t="s">
        <v>66</v>
      </c>
      <c r="B99" s="15">
        <v>946549.06</v>
      </c>
      <c r="C99" s="15">
        <v>2421472.27</v>
      </c>
      <c r="D99" s="2"/>
      <c r="E99" s="2"/>
    </row>
    <row r="100" spans="1:5" ht="15">
      <c r="A100" s="8" t="s">
        <v>67</v>
      </c>
      <c r="B100" s="15">
        <v>58767.65</v>
      </c>
      <c r="C100" s="15">
        <v>81744.45</v>
      </c>
      <c r="D100" s="2"/>
      <c r="E100" s="2"/>
    </row>
    <row r="101" spans="1:5" ht="15">
      <c r="A101" s="8" t="s">
        <v>68</v>
      </c>
      <c r="B101" s="15">
        <v>3791.7</v>
      </c>
      <c r="C101" s="15">
        <v>3792.74</v>
      </c>
      <c r="D101" s="2"/>
      <c r="E101" s="2"/>
    </row>
    <row r="102" spans="1:5" ht="15">
      <c r="A102" s="8"/>
      <c r="B102" s="14">
        <f>SUM(B99:B101)</f>
        <v>1009108.41</v>
      </c>
      <c r="C102" s="14">
        <f>SUM(C99:C101)</f>
        <v>2507009.4600000004</v>
      </c>
      <c r="D102" s="2"/>
      <c r="E102" s="2"/>
    </row>
    <row r="103" spans="2:5" ht="15">
      <c r="B103" s="2"/>
      <c r="C103" s="2"/>
      <c r="D103" s="2"/>
      <c r="E103" s="2"/>
    </row>
    <row r="104" spans="2:5" ht="15">
      <c r="B104" s="2"/>
      <c r="C104" s="2"/>
      <c r="D104" s="2"/>
      <c r="E104" s="2"/>
    </row>
    <row r="105" spans="1:5" ht="15">
      <c r="A105" s="7" t="s">
        <v>69</v>
      </c>
      <c r="B105" s="15"/>
      <c r="C105" s="2"/>
      <c r="D105" s="2"/>
      <c r="E105" s="2"/>
    </row>
    <row r="106" spans="1:5" ht="15">
      <c r="A106" s="9" t="s">
        <v>81</v>
      </c>
      <c r="B106" s="14">
        <f>SUM(B107:B121)</f>
        <v>56976060.20999999</v>
      </c>
      <c r="C106" s="2"/>
      <c r="D106" s="2"/>
      <c r="E106" s="2"/>
    </row>
    <row r="107" spans="1:5" ht="15">
      <c r="A107" s="8" t="s">
        <v>70</v>
      </c>
      <c r="B107" s="15">
        <v>35015.3</v>
      </c>
      <c r="C107" s="2"/>
      <c r="D107" s="2"/>
      <c r="E107" s="2"/>
    </row>
    <row r="108" spans="1:5" ht="15">
      <c r="A108" s="8" t="s">
        <v>71</v>
      </c>
      <c r="B108" s="15">
        <v>-35015.3</v>
      </c>
      <c r="C108" s="2"/>
      <c r="D108" s="2"/>
      <c r="E108" s="2"/>
    </row>
    <row r="109" spans="1:5" ht="15">
      <c r="A109" s="8" t="s">
        <v>132</v>
      </c>
      <c r="B109" s="15">
        <v>315350</v>
      </c>
      <c r="C109" s="2"/>
      <c r="D109" s="2"/>
      <c r="E109" s="2"/>
    </row>
    <row r="110" spans="1:5" ht="15">
      <c r="A110" s="8" t="s">
        <v>131</v>
      </c>
      <c r="B110" s="15">
        <v>-185269</v>
      </c>
      <c r="C110" s="2"/>
      <c r="D110" s="2"/>
      <c r="E110" s="2"/>
    </row>
    <row r="111" spans="1:5" ht="15">
      <c r="A111" s="8" t="s">
        <v>72</v>
      </c>
      <c r="B111" s="15">
        <v>10739670.48</v>
      </c>
      <c r="C111" s="2"/>
      <c r="D111" s="2"/>
      <c r="E111" s="2"/>
    </row>
    <row r="112" spans="1:5" ht="15">
      <c r="A112" s="8" t="s">
        <v>73</v>
      </c>
      <c r="B112" s="15">
        <v>49450515.23</v>
      </c>
      <c r="C112" s="2"/>
      <c r="D112" s="2"/>
      <c r="E112" s="2"/>
    </row>
    <row r="113" spans="1:5" ht="15">
      <c r="A113" s="8" t="s">
        <v>74</v>
      </c>
      <c r="B113" s="15">
        <v>-6753489</v>
      </c>
      <c r="C113" s="2"/>
      <c r="D113" s="2"/>
      <c r="E113" s="2"/>
    </row>
    <row r="114" spans="1:5" ht="15">
      <c r="A114" s="8" t="s">
        <v>75</v>
      </c>
      <c r="B114" s="15">
        <v>2976429</v>
      </c>
      <c r="C114" s="2"/>
      <c r="D114" s="2"/>
      <c r="E114" s="2"/>
    </row>
    <row r="115" spans="1:5" ht="15">
      <c r="A115" s="8" t="s">
        <v>76</v>
      </c>
      <c r="B115" s="15">
        <v>-422194</v>
      </c>
      <c r="C115" s="2"/>
      <c r="D115" s="2"/>
      <c r="E115" s="2"/>
    </row>
    <row r="116" spans="1:5" ht="15">
      <c r="A116" s="8" t="s">
        <v>77</v>
      </c>
      <c r="B116" s="15">
        <v>977224.97</v>
      </c>
      <c r="C116" s="2"/>
      <c r="D116" s="2"/>
      <c r="E116" s="2"/>
    </row>
    <row r="117" spans="1:5" ht="15">
      <c r="A117" s="8" t="s">
        <v>78</v>
      </c>
      <c r="B117" s="15">
        <v>-977224.97</v>
      </c>
      <c r="C117" s="2"/>
      <c r="D117" s="2"/>
      <c r="E117" s="2"/>
    </row>
    <row r="118" spans="1:5" ht="15">
      <c r="A118" s="8" t="s">
        <v>133</v>
      </c>
      <c r="B118" s="15">
        <v>575778.5</v>
      </c>
      <c r="C118" s="2"/>
      <c r="D118" s="2"/>
      <c r="E118" s="2"/>
    </row>
    <row r="119" spans="1:5" ht="15">
      <c r="A119" s="8" t="s">
        <v>134</v>
      </c>
      <c r="B119" s="15">
        <v>-220731</v>
      </c>
      <c r="C119" s="2"/>
      <c r="D119" s="2"/>
      <c r="E119" s="2"/>
    </row>
    <row r="120" spans="1:5" ht="15">
      <c r="A120" s="8" t="s">
        <v>79</v>
      </c>
      <c r="B120" s="15">
        <v>0</v>
      </c>
      <c r="C120" s="2"/>
      <c r="D120" s="2"/>
      <c r="E120" s="2"/>
    </row>
    <row r="121" spans="1:5" ht="15">
      <c r="A121" s="8" t="s">
        <v>80</v>
      </c>
      <c r="B121" s="15">
        <v>500000</v>
      </c>
      <c r="C121" s="2"/>
      <c r="D121" s="2"/>
      <c r="E121" s="2"/>
    </row>
    <row r="122" spans="1:5" ht="15">
      <c r="A122" s="8"/>
      <c r="B122" s="15"/>
      <c r="C122" s="2"/>
      <c r="D122" s="2"/>
      <c r="E122" s="2"/>
    </row>
    <row r="123" spans="1:5" ht="15">
      <c r="A123" s="9" t="s">
        <v>82</v>
      </c>
      <c r="B123" s="14">
        <f>SUM(B124:B128)</f>
        <v>2616759.46</v>
      </c>
      <c r="C123" s="2"/>
      <c r="D123" s="2"/>
      <c r="E123" s="2"/>
    </row>
    <row r="124" spans="1:5" ht="15">
      <c r="A124" s="8" t="s">
        <v>83</v>
      </c>
      <c r="B124" s="15">
        <v>0</v>
      </c>
      <c r="C124" s="2"/>
      <c r="D124" s="2"/>
      <c r="E124" s="2"/>
    </row>
    <row r="125" spans="1:2" ht="15">
      <c r="A125" s="8" t="s">
        <v>84</v>
      </c>
      <c r="B125" s="15">
        <v>109750</v>
      </c>
    </row>
    <row r="126" spans="1:2" ht="15">
      <c r="A126" s="8" t="s">
        <v>85</v>
      </c>
      <c r="B126" s="15">
        <v>0</v>
      </c>
    </row>
    <row r="127" spans="1:2" ht="15">
      <c r="A127" s="8" t="s">
        <v>86</v>
      </c>
      <c r="B127" s="15">
        <v>0</v>
      </c>
    </row>
    <row r="128" spans="1:2" ht="15">
      <c r="A128" s="8" t="s">
        <v>87</v>
      </c>
      <c r="B128" s="15">
        <v>2507009.46</v>
      </c>
    </row>
    <row r="129" spans="1:2" ht="15.75">
      <c r="A129" s="22" t="s">
        <v>143</v>
      </c>
      <c r="B129" s="21">
        <f>B106+B123</f>
        <v>59592819.669999994</v>
      </c>
    </row>
    <row r="130" spans="1:2" ht="15">
      <c r="A130" s="9"/>
      <c r="B130" s="14"/>
    </row>
    <row r="131" spans="1:2" ht="15">
      <c r="A131" s="9" t="s">
        <v>88</v>
      </c>
      <c r="B131" s="14">
        <f>SUM(B132:B137)</f>
        <v>56802508.33</v>
      </c>
    </row>
    <row r="132" spans="1:2" ht="15">
      <c r="A132" s="8" t="s">
        <v>89</v>
      </c>
      <c r="B132" s="15">
        <v>30264560.7</v>
      </c>
    </row>
    <row r="133" spans="1:2" ht="15">
      <c r="A133" s="8" t="s">
        <v>90</v>
      </c>
      <c r="B133" s="15">
        <v>17774268.36</v>
      </c>
    </row>
    <row r="134" spans="1:2" ht="15">
      <c r="A134" s="8" t="s">
        <v>91</v>
      </c>
      <c r="B134" s="15">
        <v>-1172900.6</v>
      </c>
    </row>
    <row r="135" spans="1:2" ht="15">
      <c r="A135" s="8" t="s">
        <v>92</v>
      </c>
      <c r="B135" s="15">
        <v>327776.05</v>
      </c>
    </row>
    <row r="136" spans="1:2" ht="15">
      <c r="A136" s="8" t="s">
        <v>93</v>
      </c>
      <c r="B136" s="15">
        <v>7466264.75</v>
      </c>
    </row>
    <row r="137" spans="1:2" ht="15">
      <c r="A137" s="8" t="s">
        <v>144</v>
      </c>
      <c r="B137" s="15">
        <v>2142539.07</v>
      </c>
    </row>
    <row r="138" spans="1:2" ht="15">
      <c r="A138" s="8"/>
      <c r="B138" s="15"/>
    </row>
    <row r="139" spans="1:2" ht="15">
      <c r="A139" s="9" t="s">
        <v>94</v>
      </c>
      <c r="B139" s="14">
        <f>SUM(B140:B150)</f>
        <v>2790311.34</v>
      </c>
    </row>
    <row r="140" spans="1:2" ht="15">
      <c r="A140" s="8" t="s">
        <v>96</v>
      </c>
      <c r="B140" s="15">
        <v>2458078</v>
      </c>
    </row>
    <row r="141" spans="1:2" ht="15">
      <c r="A141" s="8" t="s">
        <v>95</v>
      </c>
      <c r="B141" s="15">
        <v>0</v>
      </c>
    </row>
    <row r="142" spans="1:2" ht="15">
      <c r="A142" s="8" t="s">
        <v>97</v>
      </c>
      <c r="B142" s="15">
        <v>0</v>
      </c>
    </row>
    <row r="143" spans="1:2" ht="15">
      <c r="A143" s="8" t="s">
        <v>98</v>
      </c>
      <c r="B143" s="15">
        <v>0</v>
      </c>
    </row>
    <row r="144" spans="1:2" ht="15">
      <c r="A144" s="8" t="s">
        <v>99</v>
      </c>
      <c r="B144" s="15">
        <v>92382</v>
      </c>
    </row>
    <row r="145" spans="1:2" ht="15">
      <c r="A145" s="8" t="s">
        <v>100</v>
      </c>
      <c r="B145" s="15">
        <v>14663</v>
      </c>
    </row>
    <row r="146" spans="1:2" ht="15">
      <c r="A146" s="8" t="s">
        <v>101</v>
      </c>
      <c r="B146" s="15">
        <v>15086</v>
      </c>
    </row>
    <row r="147" spans="1:2" ht="15">
      <c r="A147" s="8" t="s">
        <v>102</v>
      </c>
      <c r="B147" s="15">
        <v>77330</v>
      </c>
    </row>
    <row r="148" spans="1:2" ht="15">
      <c r="A148" s="8" t="s">
        <v>103</v>
      </c>
      <c r="B148" s="15">
        <v>15212</v>
      </c>
    </row>
    <row r="149" spans="1:2" ht="15">
      <c r="A149" s="8" t="s">
        <v>104</v>
      </c>
      <c r="B149" s="15">
        <v>12650.34</v>
      </c>
    </row>
    <row r="150" spans="1:2" ht="15">
      <c r="A150" s="8" t="s">
        <v>105</v>
      </c>
      <c r="B150" s="15">
        <v>104910</v>
      </c>
    </row>
    <row r="151" spans="1:2" ht="17.25">
      <c r="A151" s="20" t="s">
        <v>145</v>
      </c>
      <c r="B151" s="21">
        <f>B131+B139</f>
        <v>59592819.67</v>
      </c>
    </row>
    <row r="153" spans="1:4" ht="15">
      <c r="A153" s="9" t="s">
        <v>106</v>
      </c>
      <c r="B153" s="14"/>
      <c r="C153" s="9"/>
      <c r="D153" s="9"/>
    </row>
    <row r="154" spans="1:4" ht="15">
      <c r="A154" s="9" t="s">
        <v>108</v>
      </c>
      <c r="B154" s="14">
        <f>SUM(B155:B157)</f>
        <v>81200</v>
      </c>
      <c r="C154" s="14">
        <f>SUM(C155:C157)</f>
        <v>603200</v>
      </c>
      <c r="D154" s="14">
        <f>SUM(D155:D157)</f>
        <v>603200</v>
      </c>
    </row>
    <row r="155" spans="1:4" ht="15">
      <c r="A155" s="8" t="s">
        <v>25</v>
      </c>
      <c r="B155" s="15">
        <v>0</v>
      </c>
      <c r="C155" s="15">
        <v>522000</v>
      </c>
      <c r="D155" s="15">
        <v>522000</v>
      </c>
    </row>
    <row r="156" spans="1:4" ht="15">
      <c r="A156" s="8" t="s">
        <v>26</v>
      </c>
      <c r="B156" s="15">
        <v>81200</v>
      </c>
      <c r="C156" s="15">
        <v>81200</v>
      </c>
      <c r="D156" s="15">
        <v>81200</v>
      </c>
    </row>
    <row r="157" spans="1:4" ht="15">
      <c r="A157" s="8" t="s">
        <v>27</v>
      </c>
      <c r="B157" s="15">
        <v>0</v>
      </c>
      <c r="C157" s="15">
        <v>0</v>
      </c>
      <c r="D157" s="15">
        <v>0</v>
      </c>
    </row>
    <row r="158" spans="1:4" ht="15">
      <c r="A158" s="8"/>
      <c r="B158" s="8"/>
      <c r="C158" s="8"/>
      <c r="D158" s="8"/>
    </row>
    <row r="159" spans="1:4" ht="15">
      <c r="A159" s="9" t="s">
        <v>107</v>
      </c>
      <c r="B159" s="14">
        <f>SUM(B160:B162)</f>
        <v>43000</v>
      </c>
      <c r="C159" s="14">
        <f>SUM(C160:C162)</f>
        <v>43000</v>
      </c>
      <c r="D159" s="14">
        <f>SUM(D160:D162)</f>
        <v>21840</v>
      </c>
    </row>
    <row r="160" spans="1:4" ht="15">
      <c r="A160" s="8" t="s">
        <v>109</v>
      </c>
      <c r="B160" s="15">
        <v>6000</v>
      </c>
      <c r="C160" s="15">
        <v>6000</v>
      </c>
      <c r="D160" s="15">
        <v>5730</v>
      </c>
    </row>
    <row r="161" spans="1:4" ht="15">
      <c r="A161" s="8" t="s">
        <v>135</v>
      </c>
      <c r="B161" s="15">
        <v>20000</v>
      </c>
      <c r="C161" s="15">
        <v>20000</v>
      </c>
      <c r="D161" s="15">
        <v>0</v>
      </c>
    </row>
    <row r="162" spans="1:4" ht="15">
      <c r="A162" s="8" t="s">
        <v>110</v>
      </c>
      <c r="B162" s="15">
        <v>17000</v>
      </c>
      <c r="C162" s="15">
        <v>17000</v>
      </c>
      <c r="D162" s="15">
        <v>16110</v>
      </c>
    </row>
    <row r="165" spans="1:2" ht="15">
      <c r="A165" s="1" t="s">
        <v>146</v>
      </c>
      <c r="B165" s="1"/>
    </row>
    <row r="167" ht="15">
      <c r="A167" t="s">
        <v>111</v>
      </c>
    </row>
    <row r="168" ht="15">
      <c r="A168" t="s">
        <v>148</v>
      </c>
    </row>
    <row r="169" ht="15">
      <c r="A169" t="s">
        <v>112</v>
      </c>
    </row>
    <row r="170" ht="15">
      <c r="A170" t="s">
        <v>147</v>
      </c>
    </row>
    <row r="171" ht="15">
      <c r="A171" t="s">
        <v>113</v>
      </c>
    </row>
    <row r="172" spans="1:4" ht="15">
      <c r="A172" s="1" t="s">
        <v>149</v>
      </c>
      <c r="B172" s="1"/>
      <c r="C172" s="1"/>
      <c r="D172" s="1"/>
    </row>
    <row r="173" spans="1:4" ht="15">
      <c r="A173" s="1" t="s">
        <v>114</v>
      </c>
      <c r="B173" s="1"/>
      <c r="C173" s="1"/>
      <c r="D173" s="1"/>
    </row>
    <row r="174" spans="1:4" ht="15">
      <c r="A174" s="1" t="s">
        <v>115</v>
      </c>
      <c r="B174" s="1"/>
      <c r="C174" s="1"/>
      <c r="D174" s="1"/>
    </row>
    <row r="175" spans="1:2" ht="15">
      <c r="A175" t="s">
        <v>116</v>
      </c>
      <c r="B175" s="3">
        <v>0</v>
      </c>
    </row>
    <row r="176" spans="1:2" ht="15">
      <c r="A176" t="s">
        <v>117</v>
      </c>
      <c r="B176" s="3">
        <v>0.1587</v>
      </c>
    </row>
    <row r="177" spans="1:2" ht="15">
      <c r="A177" t="s">
        <v>118</v>
      </c>
      <c r="B177" s="4">
        <v>0</v>
      </c>
    </row>
    <row r="180" ht="15">
      <c r="A180" t="s">
        <v>119</v>
      </c>
    </row>
    <row r="181" ht="15">
      <c r="A181" t="s">
        <v>120</v>
      </c>
    </row>
    <row r="182" ht="15">
      <c r="A182" t="s">
        <v>121</v>
      </c>
    </row>
    <row r="183" ht="15">
      <c r="A183" t="s">
        <v>122</v>
      </c>
    </row>
    <row r="184" ht="15">
      <c r="A184" t="s">
        <v>123</v>
      </c>
    </row>
    <row r="185" ht="15">
      <c r="A185" t="s">
        <v>150</v>
      </c>
    </row>
    <row r="188" ht="15">
      <c r="A188" t="s">
        <v>153</v>
      </c>
    </row>
    <row r="190" spans="1:3" ht="15">
      <c r="A190" t="s">
        <v>124</v>
      </c>
      <c r="C190" t="s">
        <v>154</v>
      </c>
    </row>
    <row r="194" spans="1:3" ht="15">
      <c r="A194" t="s">
        <v>151</v>
      </c>
      <c r="C194" t="s">
        <v>125</v>
      </c>
    </row>
    <row r="195" ht="15">
      <c r="A195" t="s">
        <v>126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2021-04-14T11:14:36Z</cp:lastPrinted>
  <dcterms:created xsi:type="dcterms:W3CDTF">2019-03-25T14:29:33Z</dcterms:created>
  <dcterms:modified xsi:type="dcterms:W3CDTF">2021-04-14T11:15:34Z</dcterms:modified>
  <cp:category/>
  <cp:version/>
  <cp:contentType/>
  <cp:contentStatus/>
</cp:coreProperties>
</file>